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\Desktop\"/>
    </mc:Choice>
  </mc:AlternateContent>
  <xr:revisionPtr revIDLastSave="0" documentId="13_ncr:1_{FCF5E309-DC6C-472C-BAE7-33B8FF81579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eny skládka cizí 2022" sheetId="2" r:id="rId1"/>
    <sheet name="ceny skládka obce 2022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2" l="1"/>
  <c r="L29" i="2" s="1"/>
  <c r="I23" i="4"/>
  <c r="L23" i="4" s="1"/>
  <c r="I22" i="4"/>
  <c r="J22" i="4" s="1"/>
  <c r="I16" i="4"/>
  <c r="J16" i="4" s="1"/>
  <c r="I15" i="4"/>
  <c r="L15" i="4" s="1"/>
  <c r="I24" i="4"/>
  <c r="J24" i="4" s="1"/>
  <c r="I23" i="2"/>
  <c r="J23" i="2" s="1"/>
  <c r="I22" i="2"/>
  <c r="L22" i="2" s="1"/>
  <c r="I16" i="2"/>
  <c r="J16" i="2" s="1"/>
  <c r="I15" i="2"/>
  <c r="L15" i="2" s="1"/>
  <c r="I25" i="2"/>
  <c r="J25" i="2" s="1"/>
  <c r="I8" i="4"/>
  <c r="J8" i="4" s="1"/>
  <c r="L8" i="4" l="1"/>
  <c r="M8" i="4" s="1"/>
  <c r="J29" i="2"/>
  <c r="M29" i="2" s="1"/>
  <c r="J23" i="4"/>
  <c r="M23" i="4" s="1"/>
  <c r="L22" i="4"/>
  <c r="M22" i="4" s="1"/>
  <c r="J15" i="4"/>
  <c r="M15" i="4" s="1"/>
  <c r="L16" i="4"/>
  <c r="M16" i="4" s="1"/>
  <c r="L24" i="4"/>
  <c r="M24" i="4" s="1"/>
  <c r="J22" i="2"/>
  <c r="M22" i="2" s="1"/>
  <c r="L23" i="2"/>
  <c r="M23" i="2" s="1"/>
  <c r="L16" i="2"/>
  <c r="M16" i="2" s="1"/>
  <c r="J15" i="2"/>
  <c r="M15" i="2" s="1"/>
  <c r="L25" i="2"/>
  <c r="M25" i="2" s="1"/>
  <c r="I35" i="4"/>
  <c r="J35" i="4" s="1"/>
  <c r="I34" i="4"/>
  <c r="J34" i="4" s="1"/>
  <c r="I32" i="4"/>
  <c r="L32" i="4" s="1"/>
  <c r="I28" i="4"/>
  <c r="J28" i="4" s="1"/>
  <c r="I36" i="4"/>
  <c r="L36" i="4" s="1"/>
  <c r="I33" i="4"/>
  <c r="L33" i="4" s="1"/>
  <c r="I31" i="4"/>
  <c r="L31" i="4" s="1"/>
  <c r="I30" i="4"/>
  <c r="L30" i="4" s="1"/>
  <c r="I29" i="4"/>
  <c r="L29" i="4" s="1"/>
  <c r="I27" i="4"/>
  <c r="L27" i="4" s="1"/>
  <c r="I26" i="4"/>
  <c r="L26" i="4" s="1"/>
  <c r="I25" i="4"/>
  <c r="L25" i="4" s="1"/>
  <c r="I21" i="4"/>
  <c r="L21" i="4" s="1"/>
  <c r="I20" i="4"/>
  <c r="L20" i="4" s="1"/>
  <c r="I19" i="4"/>
  <c r="L19" i="4" s="1"/>
  <c r="I18" i="4"/>
  <c r="L18" i="4" s="1"/>
  <c r="I17" i="4"/>
  <c r="L17" i="4" s="1"/>
  <c r="I14" i="4"/>
  <c r="L14" i="4" s="1"/>
  <c r="I13" i="4"/>
  <c r="L13" i="4" s="1"/>
  <c r="I12" i="4"/>
  <c r="L12" i="4" s="1"/>
  <c r="I11" i="4"/>
  <c r="L11" i="4" s="1"/>
  <c r="I10" i="4"/>
  <c r="L10" i="4" s="1"/>
  <c r="I9" i="4"/>
  <c r="L9" i="4" s="1"/>
  <c r="I7" i="4"/>
  <c r="L7" i="4" s="1"/>
  <c r="I6" i="4"/>
  <c r="L6" i="4" s="1"/>
  <c r="L28" i="4" l="1"/>
  <c r="M28" i="4" s="1"/>
  <c r="J27" i="4"/>
  <c r="M27" i="4" s="1"/>
  <c r="J31" i="4"/>
  <c r="M31" i="4" s="1"/>
  <c r="L35" i="4"/>
  <c r="M35" i="4" s="1"/>
  <c r="L34" i="4"/>
  <c r="M34" i="4" s="1"/>
  <c r="J32" i="4"/>
  <c r="M32" i="4" s="1"/>
  <c r="J30" i="4"/>
  <c r="M30" i="4" s="1"/>
  <c r="J36" i="4"/>
  <c r="M36" i="4" s="1"/>
  <c r="J29" i="4"/>
  <c r="M29" i="4" s="1"/>
  <c r="J33" i="4"/>
  <c r="M33" i="4" s="1"/>
  <c r="J6" i="4"/>
  <c r="M6" i="4" s="1"/>
  <c r="J7" i="4"/>
  <c r="M7" i="4" s="1"/>
  <c r="J9" i="4"/>
  <c r="M9" i="4" s="1"/>
  <c r="J10" i="4"/>
  <c r="M10" i="4" s="1"/>
  <c r="J11" i="4"/>
  <c r="M11" i="4" s="1"/>
  <c r="J12" i="4"/>
  <c r="M12" i="4" s="1"/>
  <c r="J13" i="4"/>
  <c r="M13" i="4" s="1"/>
  <c r="J14" i="4"/>
  <c r="M14" i="4" s="1"/>
  <c r="J17" i="4"/>
  <c r="M17" i="4" s="1"/>
  <c r="J18" i="4"/>
  <c r="M18" i="4" s="1"/>
  <c r="J19" i="4"/>
  <c r="M19" i="4" s="1"/>
  <c r="J20" i="4"/>
  <c r="M20" i="4" s="1"/>
  <c r="J21" i="4"/>
  <c r="M21" i="4" s="1"/>
  <c r="J25" i="4"/>
  <c r="M25" i="4" s="1"/>
  <c r="J26" i="4"/>
  <c r="M26" i="4" s="1"/>
  <c r="I6" i="2"/>
  <c r="L6" i="2" s="1"/>
  <c r="I7" i="2"/>
  <c r="L7" i="2" s="1"/>
  <c r="I8" i="2"/>
  <c r="L8" i="2" s="1"/>
  <c r="I9" i="2"/>
  <c r="J9" i="2" s="1"/>
  <c r="I10" i="2"/>
  <c r="L10" i="2" s="1"/>
  <c r="I11" i="2"/>
  <c r="L11" i="2" s="1"/>
  <c r="I12" i="2"/>
  <c r="L12" i="2" s="1"/>
  <c r="I13" i="2"/>
  <c r="J13" i="2" s="1"/>
  <c r="I14" i="2"/>
  <c r="L14" i="2" s="1"/>
  <c r="I17" i="2"/>
  <c r="L17" i="2" s="1"/>
  <c r="I18" i="2"/>
  <c r="L18" i="2" s="1"/>
  <c r="I19" i="2"/>
  <c r="J19" i="2" s="1"/>
  <c r="I20" i="2"/>
  <c r="L20" i="2" s="1"/>
  <c r="I21" i="2"/>
  <c r="L21" i="2" s="1"/>
  <c r="I24" i="2"/>
  <c r="L24" i="2" s="1"/>
  <c r="I26" i="2"/>
  <c r="L26" i="2" s="1"/>
  <c r="I27" i="2"/>
  <c r="L27" i="2" s="1"/>
  <c r="I28" i="2"/>
  <c r="L28" i="2" s="1"/>
  <c r="I30" i="2"/>
  <c r="L30" i="2" s="1"/>
  <c r="I31" i="2"/>
  <c r="L31" i="2" s="1"/>
  <c r="I32" i="2"/>
  <c r="L32" i="2" s="1"/>
  <c r="J7" i="2" l="1"/>
  <c r="M7" i="2" s="1"/>
  <c r="J32" i="2"/>
  <c r="M32" i="2" s="1"/>
  <c r="J27" i="2"/>
  <c r="M27" i="2" s="1"/>
  <c r="J24" i="2"/>
  <c r="M24" i="2" s="1"/>
  <c r="J21" i="2"/>
  <c r="M21" i="2" s="1"/>
  <c r="J17" i="2"/>
  <c r="M17" i="2" s="1"/>
  <c r="J12" i="2"/>
  <c r="M12" i="2" s="1"/>
  <c r="J11" i="2"/>
  <c r="M11" i="2" s="1"/>
  <c r="J28" i="2"/>
  <c r="M28" i="2" s="1"/>
  <c r="J18" i="2"/>
  <c r="M18" i="2" s="1"/>
  <c r="J8" i="2"/>
  <c r="M8" i="2" s="1"/>
  <c r="J31" i="2"/>
  <c r="M31" i="2" s="1"/>
  <c r="J26" i="2"/>
  <c r="M26" i="2" s="1"/>
  <c r="J20" i="2"/>
  <c r="M20" i="2" s="1"/>
  <c r="J14" i="2"/>
  <c r="M14" i="2" s="1"/>
  <c r="J10" i="2"/>
  <c r="M10" i="2" s="1"/>
  <c r="J6" i="2"/>
  <c r="M6" i="2" s="1"/>
  <c r="L19" i="2"/>
  <c r="M19" i="2" s="1"/>
  <c r="L13" i="2"/>
  <c r="M13" i="2" s="1"/>
  <c r="L9" i="2"/>
  <c r="M9" i="2" s="1"/>
  <c r="J30" i="2"/>
  <c r="M30" i="2" s="1"/>
</calcChain>
</file>

<file path=xl/sharedStrings.xml><?xml version="1.0" encoding="utf-8"?>
<sst xmlns="http://schemas.openxmlformats.org/spreadsheetml/2006/main" count="272" uniqueCount="61">
  <si>
    <t>odpadní štěrk a kamenivo neuvedené pod číslem 010407</t>
  </si>
  <si>
    <t>O</t>
  </si>
  <si>
    <t>Škvára,struska a kotelní prach ( kromě kotelního prachu uvedeného pod číslem 10 01 04)</t>
  </si>
  <si>
    <t>beton</t>
  </si>
  <si>
    <t>cihly</t>
  </si>
  <si>
    <t>zemina a kamení neuvedené pod číslem 170503</t>
  </si>
  <si>
    <t>vytěžená hlušina neuvedená pod číslem 170505</t>
  </si>
  <si>
    <t>odpady z lapáku písku</t>
  </si>
  <si>
    <t>kaly z čistění komunálních odpadních vod</t>
  </si>
  <si>
    <t>jiný biologicky nerozložitelný odpad</t>
  </si>
  <si>
    <t>odpad z tržišť</t>
  </si>
  <si>
    <t>uliční smetky</t>
  </si>
  <si>
    <t>objemný odpad</t>
  </si>
  <si>
    <t>DPH 21 %</t>
  </si>
  <si>
    <t>rezerva</t>
  </si>
  <si>
    <t>zák.popl.</t>
  </si>
  <si>
    <t>TZS</t>
  </si>
  <si>
    <t>NE</t>
  </si>
  <si>
    <t>ANO</t>
  </si>
  <si>
    <t>taška a keramické výrobky</t>
  </si>
  <si>
    <t>Izolační materály neuvedené pod čísly 170601, 170604</t>
  </si>
  <si>
    <t>shrabky z česlí</t>
  </si>
  <si>
    <t>p.č.</t>
  </si>
  <si>
    <t>kód odp.</t>
  </si>
  <si>
    <t>název druhu odpadu</t>
  </si>
  <si>
    <t>kat.</t>
  </si>
  <si>
    <t>mezisoučet</t>
  </si>
  <si>
    <t>cena</t>
  </si>
  <si>
    <t>celk. s DPH 21 %</t>
  </si>
  <si>
    <t>pzn.:</t>
  </si>
  <si>
    <t>druh:</t>
  </si>
  <si>
    <t>Z</t>
  </si>
  <si>
    <t>V</t>
  </si>
  <si>
    <t>Odpady označené Z jsou zbytkové odpady, označené V jsou využitelé odpady (rozdílná výše poplatku).</t>
  </si>
  <si>
    <t>DPH 15/21 %</t>
  </si>
  <si>
    <t>celk. bez DPH</t>
  </si>
  <si>
    <t>celk. s DPH</t>
  </si>
  <si>
    <t>škvára,struska a kotelní prach ( kromě kotelního prachu uvedeného pod číslem 10 01 04)</t>
  </si>
  <si>
    <t>směsi nebo oddělěné frakce betonu cihel</t>
  </si>
  <si>
    <t>izolační materály neuvedené pod čísly 170601, 170604</t>
  </si>
  <si>
    <t>směsné stavební a demoliční odpady</t>
  </si>
  <si>
    <t>U odpadů, které slouží pro technické zabezpečení skládky (TZS - ANO) se neplatí poplatek za ukládání odpadu, a to v případě že je TZS do 25 % celkové hmotnosti odpadů uložených na skládce v daném čtvrtletí</t>
  </si>
  <si>
    <t>(množství se eviduje vždy za čtvrtletí). O možnosti zahtnutí u TZS do konečné ceny rozhoduje město Javorník (poplatek může být vždy účtován i když není % vyčerpáno).</t>
  </si>
  <si>
    <t xml:space="preserve"> </t>
  </si>
  <si>
    <t>CENY ZA UKLÁDÁNÍ ODPADŮ NA SKLÁDCE JAVORNÍK PRO ROK 2022 - pro podnikatele</t>
  </si>
  <si>
    <t>pozn.:</t>
  </si>
  <si>
    <t>směsný komunální odpad od podnikatelů</t>
  </si>
  <si>
    <t>směsný komunální odpad od podnikatelů - při množství nad 300 t/rok</t>
  </si>
  <si>
    <t>CENY ZA UKLÁDÁNÍ ODPADŮ NA SKLÁDCE JAVORNÍK PRO ROK 2022 - pro obce</t>
  </si>
  <si>
    <t>jiný biologicky nerozložitelný odpad od obcí (občanů) do limitu 0,19 t/obč./rok</t>
  </si>
  <si>
    <t>jiný biologicky nerozložitelný odpad od obcí (občanů) nad limitu 0,19 t/obč./rok</t>
  </si>
  <si>
    <t>směsný komunální odpad od obcí (občanů) do limitu 0,19 t/obč./rok</t>
  </si>
  <si>
    <t>směsný komunální odpad od obcí (občanů) nad limitu 0,19 t/obč./rok</t>
  </si>
  <si>
    <t>odpad z tržišť odpad od obcí (občanů) do limitu 0,19 t/obč./rok</t>
  </si>
  <si>
    <t>odpad z tržišť odpad od obcí (občanů) nad limitu 0,19 t/obč./rok</t>
  </si>
  <si>
    <t>uliční smetky od obcí do limitu 0,19 t/obč./rok</t>
  </si>
  <si>
    <t>uliční smetky od obcí nad limitu 0,19 t/obč./rok</t>
  </si>
  <si>
    <t>objemný odpad od obcí (občanů) do limitu 0,19 t/obč./rok</t>
  </si>
  <si>
    <t>objemný odpad od obcí (občanů) nad limitu 0,19 t/obč./rok</t>
  </si>
  <si>
    <t>V Javorníku dne 3.1.2022</t>
  </si>
  <si>
    <t>010408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</si>
</sst>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1" fillId="0" borderId="0" xfId="0" applyFont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1" fillId="0" borderId="1" xfId="0" applyFont="1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6" xfId="0" applyFill="1" applyBorder="1"/>
    <xf numFmtId="4" fontId="1" fillId="0" borderId="6" xfId="0" applyNumberFormat="1" applyFont="1" applyFill="1" applyBorder="1"/>
    <xf numFmtId="4" fontId="1" fillId="2" borderId="6" xfId="0" applyNumberFormat="1" applyFont="1" applyFill="1" applyBorder="1"/>
    <xf numFmtId="4" fontId="1" fillId="0" borderId="1" xfId="0" applyNumberFormat="1" applyFont="1" applyFill="1" applyBorder="1"/>
    <xf numFmtId="4" fontId="1" fillId="2" borderId="1" xfId="0" applyNumberFormat="1" applyFont="1" applyFill="1" applyBorder="1"/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0" fillId="2" borderId="14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Font="1" applyFill="1" applyBorder="1"/>
    <xf numFmtId="0" fontId="0" fillId="0" borderId="1" xfId="0" applyFont="1" applyFill="1" applyBorder="1"/>
    <xf numFmtId="4" fontId="0" fillId="0" borderId="1" xfId="0" applyNumberFormat="1" applyFont="1" applyFill="1" applyBorder="1"/>
    <xf numFmtId="0" fontId="0" fillId="2" borderId="5" xfId="0" applyFont="1" applyFill="1" applyBorder="1"/>
    <xf numFmtId="0" fontId="0" fillId="2" borderId="1" xfId="0" applyFont="1" applyFill="1" applyBorder="1"/>
    <xf numFmtId="4" fontId="0" fillId="2" borderId="1" xfId="0" applyNumberFormat="1" applyFont="1" applyFill="1" applyBorder="1"/>
    <xf numFmtId="0" fontId="0" fillId="0" borderId="5" xfId="0" applyFont="1" applyBorder="1"/>
    <xf numFmtId="4" fontId="0" fillId="0" borderId="1" xfId="0" applyNumberFormat="1" applyFont="1" applyFill="1" applyBorder="1" applyAlignment="1">
      <alignment horizontal="left"/>
    </xf>
    <xf numFmtId="4" fontId="0" fillId="2" borderId="1" xfId="0" applyNumberFormat="1" applyFon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7" xfId="0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8" xfId="0" applyFont="1" applyFill="1" applyBorder="1"/>
    <xf numFmtId="4" fontId="1" fillId="2" borderId="9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5" xfId="0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ont="1" applyFill="1" applyBorder="1"/>
    <xf numFmtId="0" fontId="0" fillId="0" borderId="16" xfId="0" applyFont="1" applyFill="1" applyBorder="1"/>
    <xf numFmtId="4" fontId="0" fillId="0" borderId="16" xfId="0" applyNumberFormat="1" applyFont="1" applyFill="1" applyBorder="1" applyAlignment="1">
      <alignment horizontal="left"/>
    </xf>
    <xf numFmtId="4" fontId="1" fillId="0" borderId="16" xfId="0" applyNumberFormat="1" applyFont="1" applyFill="1" applyBorder="1"/>
    <xf numFmtId="4" fontId="1" fillId="0" borderId="17" xfId="0" applyNumberFormat="1" applyFont="1" applyFill="1" applyBorder="1"/>
    <xf numFmtId="49" fontId="0" fillId="0" borderId="1" xfId="0" applyNumberFormat="1" applyFill="1" applyBorder="1" applyAlignment="1">
      <alignment horizontal="center"/>
    </xf>
    <xf numFmtId="0" fontId="0" fillId="2" borderId="7" xfId="0" applyFont="1" applyFill="1" applyBorder="1"/>
    <xf numFmtId="0" fontId="0" fillId="2" borderId="8" xfId="0" applyFont="1" applyFill="1" applyBorder="1"/>
    <xf numFmtId="4" fontId="0" fillId="2" borderId="8" xfId="0" applyNumberFormat="1" applyFont="1" applyFill="1" applyBorder="1"/>
    <xf numFmtId="0" fontId="0" fillId="3" borderId="0" xfId="0" applyFill="1"/>
    <xf numFmtId="0" fontId="5" fillId="2" borderId="1" xfId="0" applyFont="1" applyFill="1" applyBorder="1"/>
    <xf numFmtId="49" fontId="0" fillId="2" borderId="1" xfId="0" applyNumberFormat="1" applyFill="1" applyBorder="1" applyAlignment="1">
      <alignment horizontal="right"/>
    </xf>
    <xf numFmtId="0" fontId="5" fillId="0" borderId="1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view="pageBreakPreview" zoomScaleNormal="100" zoomScaleSheetLayoutView="100" workbookViewId="0">
      <selection activeCell="C25" sqref="C25"/>
    </sheetView>
  </sheetViews>
  <sheetFormatPr defaultRowHeight="14.4" x14ac:dyDescent="0.3"/>
  <cols>
    <col min="1" max="1" width="3.88671875" customWidth="1"/>
    <col min="2" max="2" width="8.44140625" customWidth="1"/>
    <col min="3" max="3" width="72.44140625" customWidth="1"/>
    <col min="4" max="4" width="3.6640625" customWidth="1"/>
    <col min="5" max="5" width="5.5546875" customWidth="1"/>
    <col min="6" max="6" width="5.109375" customWidth="1"/>
    <col min="7" max="7" width="6.44140625" customWidth="1"/>
    <col min="8" max="8" width="6.5546875" customWidth="1"/>
    <col min="9" max="9" width="9.5546875" customWidth="1"/>
    <col min="10" max="10" width="10" customWidth="1"/>
    <col min="11" max="11" width="9.33203125" customWidth="1"/>
    <col min="12" max="12" width="13.33203125" customWidth="1"/>
    <col min="13" max="13" width="21.21875" customWidth="1"/>
    <col min="14" max="14" width="19.109375" customWidth="1"/>
    <col min="15" max="15" width="8.44140625" customWidth="1"/>
    <col min="16" max="16" width="8.109375" customWidth="1"/>
    <col min="17" max="17" width="6.109375" customWidth="1"/>
    <col min="18" max="18" width="8" customWidth="1"/>
    <col min="19" max="19" width="8.44140625" customWidth="1"/>
    <col min="20" max="20" width="8.5546875" customWidth="1"/>
  </cols>
  <sheetData>
    <row r="1" spans="1:13" ht="18" x14ac:dyDescent="0.35">
      <c r="B1" s="1" t="s">
        <v>44</v>
      </c>
    </row>
    <row r="3" spans="1:13" x14ac:dyDescent="0.3">
      <c r="I3" s="5"/>
    </row>
    <row r="4" spans="1:13" ht="15" thickBot="1" x14ac:dyDescent="0.35">
      <c r="J4">
        <v>21</v>
      </c>
    </row>
    <row r="5" spans="1:13" x14ac:dyDescent="0.3">
      <c r="A5" s="10" t="s">
        <v>22</v>
      </c>
      <c r="B5" s="11" t="s">
        <v>23</v>
      </c>
      <c r="C5" s="12" t="s">
        <v>24</v>
      </c>
      <c r="D5" s="27" t="s">
        <v>25</v>
      </c>
      <c r="E5" s="31" t="s">
        <v>30</v>
      </c>
      <c r="F5" s="28" t="s">
        <v>16</v>
      </c>
      <c r="G5" s="27" t="s">
        <v>27</v>
      </c>
      <c r="H5" s="29" t="s">
        <v>14</v>
      </c>
      <c r="I5" s="29" t="s">
        <v>26</v>
      </c>
      <c r="J5" s="29" t="s">
        <v>13</v>
      </c>
      <c r="K5" s="29" t="s">
        <v>15</v>
      </c>
      <c r="L5" s="29" t="s">
        <v>35</v>
      </c>
      <c r="M5" s="30" t="s">
        <v>28</v>
      </c>
    </row>
    <row r="6" spans="1:13" x14ac:dyDescent="0.3">
      <c r="A6" s="14">
        <v>1</v>
      </c>
      <c r="B6" s="15">
        <v>10408</v>
      </c>
      <c r="C6" s="16" t="s">
        <v>0</v>
      </c>
      <c r="D6" s="21" t="s">
        <v>1</v>
      </c>
      <c r="E6" s="32" t="s">
        <v>31</v>
      </c>
      <c r="F6" s="22" t="s">
        <v>17</v>
      </c>
      <c r="G6" s="40">
        <v>300</v>
      </c>
      <c r="H6" s="41">
        <v>75</v>
      </c>
      <c r="I6" s="41">
        <f t="shared" ref="I6:I32" si="0">G6+H6</f>
        <v>375</v>
      </c>
      <c r="J6" s="42">
        <f t="shared" ref="J6:J32" si="1">I6*$J$4/100</f>
        <v>78.75</v>
      </c>
      <c r="K6" s="41">
        <v>500</v>
      </c>
      <c r="L6" s="13">
        <f t="shared" ref="L6:L32" si="2">I6+K6</f>
        <v>875</v>
      </c>
      <c r="M6" s="17">
        <f t="shared" ref="M6:M32" si="3">L6+J6</f>
        <v>953.75</v>
      </c>
    </row>
    <row r="7" spans="1:13" x14ac:dyDescent="0.3">
      <c r="A7" s="6">
        <v>2</v>
      </c>
      <c r="B7" s="7">
        <v>100101</v>
      </c>
      <c r="C7" s="8" t="s">
        <v>37</v>
      </c>
      <c r="D7" s="23" t="s">
        <v>1</v>
      </c>
      <c r="E7" s="33" t="s">
        <v>31</v>
      </c>
      <c r="F7" s="36" t="s">
        <v>18</v>
      </c>
      <c r="G7" s="43">
        <v>500</v>
      </c>
      <c r="H7" s="44">
        <v>75</v>
      </c>
      <c r="I7" s="44">
        <f t="shared" si="0"/>
        <v>575</v>
      </c>
      <c r="J7" s="45">
        <f t="shared" si="1"/>
        <v>120.75</v>
      </c>
      <c r="K7" s="44">
        <v>0</v>
      </c>
      <c r="L7" s="9">
        <f t="shared" si="2"/>
        <v>575</v>
      </c>
      <c r="M7" s="18">
        <f t="shared" si="3"/>
        <v>695.75</v>
      </c>
    </row>
    <row r="8" spans="1:13" x14ac:dyDescent="0.3">
      <c r="A8" s="6">
        <v>2</v>
      </c>
      <c r="B8" s="7">
        <v>100101</v>
      </c>
      <c r="C8" s="8" t="s">
        <v>37</v>
      </c>
      <c r="D8" s="23" t="s">
        <v>1</v>
      </c>
      <c r="E8" s="33" t="s">
        <v>31</v>
      </c>
      <c r="F8" s="24" t="s">
        <v>17</v>
      </c>
      <c r="G8" s="43">
        <v>500</v>
      </c>
      <c r="H8" s="44">
        <v>75</v>
      </c>
      <c r="I8" s="44">
        <f t="shared" si="0"/>
        <v>575</v>
      </c>
      <c r="J8" s="45">
        <f t="shared" si="1"/>
        <v>120.75</v>
      </c>
      <c r="K8" s="44">
        <v>500</v>
      </c>
      <c r="L8" s="9">
        <f t="shared" si="2"/>
        <v>1075</v>
      </c>
      <c r="M8" s="18">
        <f t="shared" si="3"/>
        <v>1195.75</v>
      </c>
    </row>
    <row r="9" spans="1:13" x14ac:dyDescent="0.3">
      <c r="A9" s="14">
        <v>3</v>
      </c>
      <c r="B9" s="15">
        <v>170101</v>
      </c>
      <c r="C9" s="16" t="s">
        <v>3</v>
      </c>
      <c r="D9" s="21" t="s">
        <v>1</v>
      </c>
      <c r="E9" s="32" t="s">
        <v>31</v>
      </c>
      <c r="F9" s="35" t="s">
        <v>18</v>
      </c>
      <c r="G9" s="40">
        <v>350</v>
      </c>
      <c r="H9" s="41">
        <v>75</v>
      </c>
      <c r="I9" s="41">
        <f t="shared" si="0"/>
        <v>425</v>
      </c>
      <c r="J9" s="42">
        <f t="shared" si="1"/>
        <v>89.25</v>
      </c>
      <c r="K9" s="41">
        <v>0</v>
      </c>
      <c r="L9" s="13">
        <f t="shared" si="2"/>
        <v>425</v>
      </c>
      <c r="M9" s="17">
        <f t="shared" si="3"/>
        <v>514.25</v>
      </c>
    </row>
    <row r="10" spans="1:13" x14ac:dyDescent="0.3">
      <c r="A10" s="14">
        <v>3</v>
      </c>
      <c r="B10" s="15">
        <v>170101</v>
      </c>
      <c r="C10" s="16" t="s">
        <v>3</v>
      </c>
      <c r="D10" s="21" t="s">
        <v>1</v>
      </c>
      <c r="E10" s="32" t="s">
        <v>31</v>
      </c>
      <c r="F10" s="22" t="s">
        <v>17</v>
      </c>
      <c r="G10" s="40">
        <v>350</v>
      </c>
      <c r="H10" s="41">
        <v>75</v>
      </c>
      <c r="I10" s="41">
        <f t="shared" si="0"/>
        <v>425</v>
      </c>
      <c r="J10" s="42">
        <f t="shared" si="1"/>
        <v>89.25</v>
      </c>
      <c r="K10" s="41">
        <v>500</v>
      </c>
      <c r="L10" s="13">
        <f t="shared" si="2"/>
        <v>925</v>
      </c>
      <c r="M10" s="17">
        <f t="shared" si="3"/>
        <v>1014.25</v>
      </c>
    </row>
    <row r="11" spans="1:13" x14ac:dyDescent="0.3">
      <c r="A11" s="6">
        <v>4</v>
      </c>
      <c r="B11" s="7">
        <v>170102</v>
      </c>
      <c r="C11" s="8" t="s">
        <v>4</v>
      </c>
      <c r="D11" s="23" t="s">
        <v>1</v>
      </c>
      <c r="E11" s="33" t="s">
        <v>31</v>
      </c>
      <c r="F11" s="36" t="s">
        <v>18</v>
      </c>
      <c r="G11" s="43">
        <v>350</v>
      </c>
      <c r="H11" s="44">
        <v>75</v>
      </c>
      <c r="I11" s="44">
        <f t="shared" si="0"/>
        <v>425</v>
      </c>
      <c r="J11" s="45">
        <f t="shared" si="1"/>
        <v>89.25</v>
      </c>
      <c r="K11" s="44">
        <v>0</v>
      </c>
      <c r="L11" s="9">
        <f t="shared" si="2"/>
        <v>425</v>
      </c>
      <c r="M11" s="18">
        <f t="shared" si="3"/>
        <v>514.25</v>
      </c>
    </row>
    <row r="12" spans="1:13" x14ac:dyDescent="0.3">
      <c r="A12" s="6">
        <v>4</v>
      </c>
      <c r="B12" s="7">
        <v>170102</v>
      </c>
      <c r="C12" s="8" t="s">
        <v>4</v>
      </c>
      <c r="D12" s="23" t="s">
        <v>1</v>
      </c>
      <c r="E12" s="33" t="s">
        <v>31</v>
      </c>
      <c r="F12" s="24" t="s">
        <v>17</v>
      </c>
      <c r="G12" s="43">
        <v>350</v>
      </c>
      <c r="H12" s="44">
        <v>75</v>
      </c>
      <c r="I12" s="44">
        <f t="shared" si="0"/>
        <v>425</v>
      </c>
      <c r="J12" s="45">
        <f t="shared" si="1"/>
        <v>89.25</v>
      </c>
      <c r="K12" s="44">
        <v>500</v>
      </c>
      <c r="L12" s="9">
        <f t="shared" si="2"/>
        <v>925</v>
      </c>
      <c r="M12" s="18">
        <f t="shared" si="3"/>
        <v>1014.25</v>
      </c>
    </row>
    <row r="13" spans="1:13" x14ac:dyDescent="0.3">
      <c r="A13" s="14">
        <v>5</v>
      </c>
      <c r="B13" s="15">
        <v>170103</v>
      </c>
      <c r="C13" s="16" t="s">
        <v>19</v>
      </c>
      <c r="D13" s="21" t="s">
        <v>1</v>
      </c>
      <c r="E13" s="32" t="s">
        <v>31</v>
      </c>
      <c r="F13" s="35" t="s">
        <v>18</v>
      </c>
      <c r="G13" s="40">
        <v>350</v>
      </c>
      <c r="H13" s="41">
        <v>75</v>
      </c>
      <c r="I13" s="41">
        <f t="shared" si="0"/>
        <v>425</v>
      </c>
      <c r="J13" s="42">
        <f t="shared" si="1"/>
        <v>89.25</v>
      </c>
      <c r="K13" s="41">
        <v>0</v>
      </c>
      <c r="L13" s="13">
        <f t="shared" si="2"/>
        <v>425</v>
      </c>
      <c r="M13" s="17">
        <f t="shared" si="3"/>
        <v>514.25</v>
      </c>
    </row>
    <row r="14" spans="1:13" x14ac:dyDescent="0.3">
      <c r="A14" s="14">
        <v>5</v>
      </c>
      <c r="B14" s="15">
        <v>170103</v>
      </c>
      <c r="C14" s="16" t="s">
        <v>19</v>
      </c>
      <c r="D14" s="21" t="s">
        <v>1</v>
      </c>
      <c r="E14" s="32" t="s">
        <v>31</v>
      </c>
      <c r="F14" s="22" t="s">
        <v>17</v>
      </c>
      <c r="G14" s="40">
        <v>350</v>
      </c>
      <c r="H14" s="41">
        <v>75</v>
      </c>
      <c r="I14" s="41">
        <f t="shared" si="0"/>
        <v>425</v>
      </c>
      <c r="J14" s="42">
        <f t="shared" si="1"/>
        <v>89.25</v>
      </c>
      <c r="K14" s="41">
        <v>500</v>
      </c>
      <c r="L14" s="13">
        <f t="shared" si="2"/>
        <v>925</v>
      </c>
      <c r="M14" s="17">
        <f t="shared" si="3"/>
        <v>1014.25</v>
      </c>
    </row>
    <row r="15" spans="1:13" x14ac:dyDescent="0.3">
      <c r="A15" s="6">
        <v>6</v>
      </c>
      <c r="B15" s="7">
        <v>170107</v>
      </c>
      <c r="C15" s="8" t="s">
        <v>38</v>
      </c>
      <c r="D15" s="23" t="s">
        <v>1</v>
      </c>
      <c r="E15" s="33" t="s">
        <v>31</v>
      </c>
      <c r="F15" s="36" t="s">
        <v>18</v>
      </c>
      <c r="G15" s="43">
        <v>350</v>
      </c>
      <c r="H15" s="44">
        <v>75</v>
      </c>
      <c r="I15" s="44">
        <f t="shared" ref="I15:I16" si="4">G15+H15</f>
        <v>425</v>
      </c>
      <c r="J15" s="45">
        <f t="shared" ref="J15:J16" si="5">I15*$J$4/100</f>
        <v>89.25</v>
      </c>
      <c r="K15" s="44">
        <v>0</v>
      </c>
      <c r="L15" s="9">
        <f t="shared" ref="L15:L16" si="6">I15+K15</f>
        <v>425</v>
      </c>
      <c r="M15" s="18">
        <f t="shared" ref="M15:M16" si="7">L15+J15</f>
        <v>514.25</v>
      </c>
    </row>
    <row r="16" spans="1:13" x14ac:dyDescent="0.3">
      <c r="A16" s="6">
        <v>6</v>
      </c>
      <c r="B16" s="7">
        <v>170107</v>
      </c>
      <c r="C16" s="8" t="s">
        <v>38</v>
      </c>
      <c r="D16" s="23" t="s">
        <v>1</v>
      </c>
      <c r="E16" s="33" t="s">
        <v>31</v>
      </c>
      <c r="F16" s="24" t="s">
        <v>17</v>
      </c>
      <c r="G16" s="43">
        <v>350</v>
      </c>
      <c r="H16" s="44">
        <v>75</v>
      </c>
      <c r="I16" s="44">
        <f t="shared" si="4"/>
        <v>425</v>
      </c>
      <c r="J16" s="45">
        <f t="shared" si="5"/>
        <v>89.25</v>
      </c>
      <c r="K16" s="44">
        <v>500</v>
      </c>
      <c r="L16" s="9">
        <f t="shared" si="6"/>
        <v>925</v>
      </c>
      <c r="M16" s="18">
        <f t="shared" si="7"/>
        <v>1014.25</v>
      </c>
    </row>
    <row r="17" spans="1:13" x14ac:dyDescent="0.3">
      <c r="A17" s="3">
        <v>7</v>
      </c>
      <c r="B17" s="2">
        <v>170504</v>
      </c>
      <c r="C17" s="4" t="s">
        <v>5</v>
      </c>
      <c r="D17" s="25" t="s">
        <v>1</v>
      </c>
      <c r="E17" s="32" t="s">
        <v>31</v>
      </c>
      <c r="F17" s="37" t="s">
        <v>18</v>
      </c>
      <c r="G17" s="46">
        <v>300</v>
      </c>
      <c r="H17" s="41">
        <v>75</v>
      </c>
      <c r="I17" s="41">
        <f t="shared" si="0"/>
        <v>375</v>
      </c>
      <c r="J17" s="42">
        <f t="shared" si="1"/>
        <v>78.75</v>
      </c>
      <c r="K17" s="41">
        <v>0</v>
      </c>
      <c r="L17" s="13">
        <f t="shared" si="2"/>
        <v>375</v>
      </c>
      <c r="M17" s="17">
        <f t="shared" si="3"/>
        <v>453.75</v>
      </c>
    </row>
    <row r="18" spans="1:13" x14ac:dyDescent="0.3">
      <c r="A18" s="3">
        <v>7</v>
      </c>
      <c r="B18" s="2">
        <v>170504</v>
      </c>
      <c r="C18" s="4" t="s">
        <v>5</v>
      </c>
      <c r="D18" s="25" t="s">
        <v>1</v>
      </c>
      <c r="E18" s="32" t="s">
        <v>31</v>
      </c>
      <c r="F18" s="26" t="s">
        <v>17</v>
      </c>
      <c r="G18" s="46">
        <v>300</v>
      </c>
      <c r="H18" s="41">
        <v>75</v>
      </c>
      <c r="I18" s="41">
        <f t="shared" si="0"/>
        <v>375</v>
      </c>
      <c r="J18" s="42">
        <f t="shared" si="1"/>
        <v>78.75</v>
      </c>
      <c r="K18" s="41">
        <v>500</v>
      </c>
      <c r="L18" s="13">
        <f t="shared" si="2"/>
        <v>875</v>
      </c>
      <c r="M18" s="17">
        <f t="shared" si="3"/>
        <v>953.75</v>
      </c>
    </row>
    <row r="19" spans="1:13" x14ac:dyDescent="0.3">
      <c r="A19" s="6">
        <v>8</v>
      </c>
      <c r="B19" s="7">
        <v>170506</v>
      </c>
      <c r="C19" s="8" t="s">
        <v>6</v>
      </c>
      <c r="D19" s="23" t="s">
        <v>1</v>
      </c>
      <c r="E19" s="33" t="s">
        <v>31</v>
      </c>
      <c r="F19" s="36" t="s">
        <v>18</v>
      </c>
      <c r="G19" s="43">
        <v>300</v>
      </c>
      <c r="H19" s="44">
        <v>75</v>
      </c>
      <c r="I19" s="44">
        <f t="shared" si="0"/>
        <v>375</v>
      </c>
      <c r="J19" s="45">
        <f t="shared" si="1"/>
        <v>78.75</v>
      </c>
      <c r="K19" s="44">
        <v>0</v>
      </c>
      <c r="L19" s="9">
        <f t="shared" si="2"/>
        <v>375</v>
      </c>
      <c r="M19" s="18">
        <f t="shared" si="3"/>
        <v>453.75</v>
      </c>
    </row>
    <row r="20" spans="1:13" x14ac:dyDescent="0.3">
      <c r="A20" s="6">
        <v>8</v>
      </c>
      <c r="B20" s="7">
        <v>170506</v>
      </c>
      <c r="C20" s="8" t="s">
        <v>6</v>
      </c>
      <c r="D20" s="23" t="s">
        <v>1</v>
      </c>
      <c r="E20" s="33" t="s">
        <v>31</v>
      </c>
      <c r="F20" s="24" t="s">
        <v>17</v>
      </c>
      <c r="G20" s="43">
        <v>300</v>
      </c>
      <c r="H20" s="44">
        <v>75</v>
      </c>
      <c r="I20" s="44">
        <f t="shared" si="0"/>
        <v>375</v>
      </c>
      <c r="J20" s="45">
        <f t="shared" si="1"/>
        <v>78.75</v>
      </c>
      <c r="K20" s="44">
        <v>500</v>
      </c>
      <c r="L20" s="9">
        <f t="shared" si="2"/>
        <v>875</v>
      </c>
      <c r="M20" s="18">
        <f t="shared" si="3"/>
        <v>953.75</v>
      </c>
    </row>
    <row r="21" spans="1:13" x14ac:dyDescent="0.3">
      <c r="A21" s="3">
        <v>9</v>
      </c>
      <c r="B21" s="2">
        <v>170604</v>
      </c>
      <c r="C21" s="4" t="s">
        <v>39</v>
      </c>
      <c r="D21" s="25" t="s">
        <v>1</v>
      </c>
      <c r="E21" s="34" t="s">
        <v>32</v>
      </c>
      <c r="F21" s="26" t="s">
        <v>17</v>
      </c>
      <c r="G21" s="46">
        <v>600</v>
      </c>
      <c r="H21" s="41">
        <v>75</v>
      </c>
      <c r="I21" s="41">
        <f t="shared" si="0"/>
        <v>675</v>
      </c>
      <c r="J21" s="42">
        <f t="shared" si="1"/>
        <v>141.75</v>
      </c>
      <c r="K21" s="41">
        <v>0</v>
      </c>
      <c r="L21" s="13">
        <f t="shared" si="2"/>
        <v>675</v>
      </c>
      <c r="M21" s="17">
        <f t="shared" si="3"/>
        <v>816.75</v>
      </c>
    </row>
    <row r="22" spans="1:13" x14ac:dyDescent="0.3">
      <c r="A22" s="14">
        <v>10</v>
      </c>
      <c r="B22" s="76">
        <v>170904</v>
      </c>
      <c r="C22" s="16" t="s">
        <v>40</v>
      </c>
      <c r="D22" s="21" t="s">
        <v>1</v>
      </c>
      <c r="E22" s="32" t="s">
        <v>31</v>
      </c>
      <c r="F22" s="35" t="s">
        <v>18</v>
      </c>
      <c r="G22" s="40">
        <v>400</v>
      </c>
      <c r="H22" s="41">
        <v>75</v>
      </c>
      <c r="I22" s="41">
        <f t="shared" ref="I22:I23" si="8">G22+H22</f>
        <v>475</v>
      </c>
      <c r="J22" s="42">
        <f t="shared" ref="J22:J23" si="9">I22*$J$4/100</f>
        <v>99.75</v>
      </c>
      <c r="K22" s="41">
        <v>0</v>
      </c>
      <c r="L22" s="13">
        <f t="shared" ref="L22:L23" si="10">I22+K22</f>
        <v>475</v>
      </c>
      <c r="M22" s="17">
        <f t="shared" ref="M22:M23" si="11">L22+J22</f>
        <v>574.75</v>
      </c>
    </row>
    <row r="23" spans="1:13" x14ac:dyDescent="0.3">
      <c r="A23" s="14">
        <v>10</v>
      </c>
      <c r="B23" s="76">
        <v>170904</v>
      </c>
      <c r="C23" s="16" t="s">
        <v>40</v>
      </c>
      <c r="D23" s="21" t="s">
        <v>1</v>
      </c>
      <c r="E23" s="32" t="s">
        <v>31</v>
      </c>
      <c r="F23" s="22" t="s">
        <v>17</v>
      </c>
      <c r="G23" s="40">
        <v>400</v>
      </c>
      <c r="H23" s="41">
        <v>75</v>
      </c>
      <c r="I23" s="41">
        <f t="shared" si="8"/>
        <v>475</v>
      </c>
      <c r="J23" s="42">
        <f t="shared" si="9"/>
        <v>99.75</v>
      </c>
      <c r="K23" s="41">
        <v>500</v>
      </c>
      <c r="L23" s="13">
        <f t="shared" si="10"/>
        <v>975</v>
      </c>
      <c r="M23" s="17">
        <f t="shared" si="11"/>
        <v>1074.75</v>
      </c>
    </row>
    <row r="24" spans="1:13" x14ac:dyDescent="0.3">
      <c r="A24" s="6">
        <v>11</v>
      </c>
      <c r="B24" s="7">
        <v>190801</v>
      </c>
      <c r="C24" s="8" t="s">
        <v>21</v>
      </c>
      <c r="D24" s="23" t="s">
        <v>1</v>
      </c>
      <c r="E24" s="38" t="s">
        <v>32</v>
      </c>
      <c r="F24" s="24" t="s">
        <v>17</v>
      </c>
      <c r="G24" s="43">
        <v>520</v>
      </c>
      <c r="H24" s="44">
        <v>75</v>
      </c>
      <c r="I24" s="44">
        <f t="shared" si="0"/>
        <v>595</v>
      </c>
      <c r="J24" s="45">
        <f t="shared" si="1"/>
        <v>124.95</v>
      </c>
      <c r="K24" s="44">
        <v>900</v>
      </c>
      <c r="L24" s="9">
        <f t="shared" si="2"/>
        <v>1495</v>
      </c>
      <c r="M24" s="18">
        <f t="shared" si="3"/>
        <v>1619.95</v>
      </c>
    </row>
    <row r="25" spans="1:13" x14ac:dyDescent="0.3">
      <c r="A25" s="3">
        <v>12</v>
      </c>
      <c r="B25" s="2">
        <v>190802</v>
      </c>
      <c r="C25" s="4" t="s">
        <v>7</v>
      </c>
      <c r="D25" s="25" t="s">
        <v>1</v>
      </c>
      <c r="E25" s="34" t="s">
        <v>31</v>
      </c>
      <c r="F25" s="26" t="s">
        <v>17</v>
      </c>
      <c r="G25" s="46">
        <v>520</v>
      </c>
      <c r="H25" s="41">
        <v>75</v>
      </c>
      <c r="I25" s="41">
        <f t="shared" ref="I25" si="12">G25+H25</f>
        <v>595</v>
      </c>
      <c r="J25" s="42">
        <f t="shared" ref="J25" si="13">I25*$J$4/100</f>
        <v>124.95</v>
      </c>
      <c r="K25" s="44">
        <v>900</v>
      </c>
      <c r="L25" s="13">
        <f t="shared" ref="L25" si="14">I25+K25</f>
        <v>1495</v>
      </c>
      <c r="M25" s="17">
        <f t="shared" ref="M25" si="15">L25+J25</f>
        <v>1619.95</v>
      </c>
    </row>
    <row r="26" spans="1:13" x14ac:dyDescent="0.3">
      <c r="A26" s="6">
        <v>13</v>
      </c>
      <c r="B26" s="7">
        <v>190805</v>
      </c>
      <c r="C26" s="8" t="s">
        <v>8</v>
      </c>
      <c r="D26" s="23" t="s">
        <v>1</v>
      </c>
      <c r="E26" s="38" t="s">
        <v>32</v>
      </c>
      <c r="F26" s="24" t="s">
        <v>17</v>
      </c>
      <c r="G26" s="43">
        <v>520</v>
      </c>
      <c r="H26" s="44">
        <v>75</v>
      </c>
      <c r="I26" s="44">
        <f t="shared" si="0"/>
        <v>595</v>
      </c>
      <c r="J26" s="45">
        <f t="shared" si="1"/>
        <v>124.95</v>
      </c>
      <c r="K26" s="44">
        <v>900</v>
      </c>
      <c r="L26" s="9">
        <f t="shared" si="2"/>
        <v>1495</v>
      </c>
      <c r="M26" s="18">
        <f t="shared" si="3"/>
        <v>1619.95</v>
      </c>
    </row>
    <row r="27" spans="1:13" x14ac:dyDescent="0.3">
      <c r="A27" s="6">
        <v>14</v>
      </c>
      <c r="B27" s="7">
        <v>200203</v>
      </c>
      <c r="C27" s="8" t="s">
        <v>9</v>
      </c>
      <c r="D27" s="23" t="s">
        <v>1</v>
      </c>
      <c r="E27" s="38" t="s">
        <v>32</v>
      </c>
      <c r="F27" s="24" t="s">
        <v>17</v>
      </c>
      <c r="G27" s="43">
        <v>520</v>
      </c>
      <c r="H27" s="44">
        <v>145</v>
      </c>
      <c r="I27" s="44">
        <f t="shared" si="0"/>
        <v>665</v>
      </c>
      <c r="J27" s="45">
        <f t="shared" si="1"/>
        <v>139.65</v>
      </c>
      <c r="K27" s="44">
        <v>900</v>
      </c>
      <c r="L27" s="9">
        <f t="shared" si="2"/>
        <v>1565</v>
      </c>
      <c r="M27" s="18">
        <f t="shared" si="3"/>
        <v>1704.65</v>
      </c>
    </row>
    <row r="28" spans="1:13" x14ac:dyDescent="0.3">
      <c r="A28" s="14">
        <v>15</v>
      </c>
      <c r="B28" s="15">
        <v>200301</v>
      </c>
      <c r="C28" s="16" t="s">
        <v>46</v>
      </c>
      <c r="D28" s="21" t="s">
        <v>1</v>
      </c>
      <c r="E28" s="49" t="s">
        <v>32</v>
      </c>
      <c r="F28" s="22" t="s">
        <v>17</v>
      </c>
      <c r="G28" s="40">
        <v>500</v>
      </c>
      <c r="H28" s="41">
        <v>145</v>
      </c>
      <c r="I28" s="41">
        <f t="shared" si="0"/>
        <v>645</v>
      </c>
      <c r="J28" s="42">
        <f t="shared" si="1"/>
        <v>135.44999999999999</v>
      </c>
      <c r="K28" s="41">
        <v>900</v>
      </c>
      <c r="L28" s="13">
        <f t="shared" si="2"/>
        <v>1545</v>
      </c>
      <c r="M28" s="17">
        <f t="shared" si="3"/>
        <v>1680.45</v>
      </c>
    </row>
    <row r="29" spans="1:13" x14ac:dyDescent="0.3">
      <c r="A29" s="14">
        <v>15</v>
      </c>
      <c r="B29" s="15">
        <v>200301</v>
      </c>
      <c r="C29" s="16" t="s">
        <v>47</v>
      </c>
      <c r="D29" s="21" t="s">
        <v>1</v>
      </c>
      <c r="E29" s="49" t="s">
        <v>32</v>
      </c>
      <c r="F29" s="22" t="s">
        <v>17</v>
      </c>
      <c r="G29" s="40">
        <v>465</v>
      </c>
      <c r="H29" s="41">
        <v>145</v>
      </c>
      <c r="I29" s="41">
        <f t="shared" ref="I29" si="16">G29+H29</f>
        <v>610</v>
      </c>
      <c r="J29" s="42">
        <f t="shared" ref="J29" si="17">I29*$J$4/100</f>
        <v>128.1</v>
      </c>
      <c r="K29" s="41">
        <v>900</v>
      </c>
      <c r="L29" s="13">
        <f t="shared" ref="L29" si="18">I29+K29</f>
        <v>1510</v>
      </c>
      <c r="M29" s="17">
        <f t="shared" ref="M29" si="19">L29+J29</f>
        <v>1638.1</v>
      </c>
    </row>
    <row r="30" spans="1:13" x14ac:dyDescent="0.3">
      <c r="A30" s="6">
        <v>16</v>
      </c>
      <c r="B30" s="7">
        <v>200302</v>
      </c>
      <c r="C30" s="8" t="s">
        <v>10</v>
      </c>
      <c r="D30" s="23" t="s">
        <v>1</v>
      </c>
      <c r="E30" s="38" t="s">
        <v>32</v>
      </c>
      <c r="F30" s="24" t="s">
        <v>17</v>
      </c>
      <c r="G30" s="43">
        <v>500</v>
      </c>
      <c r="H30" s="44">
        <v>145</v>
      </c>
      <c r="I30" s="44">
        <f t="shared" si="0"/>
        <v>645</v>
      </c>
      <c r="J30" s="45">
        <f t="shared" si="1"/>
        <v>135.44999999999999</v>
      </c>
      <c r="K30" s="44">
        <v>900</v>
      </c>
      <c r="L30" s="9">
        <f t="shared" si="2"/>
        <v>1545</v>
      </c>
      <c r="M30" s="18">
        <f t="shared" si="3"/>
        <v>1680.45</v>
      </c>
    </row>
    <row r="31" spans="1:13" x14ac:dyDescent="0.3">
      <c r="A31" s="14">
        <v>17</v>
      </c>
      <c r="B31" s="15">
        <v>200303</v>
      </c>
      <c r="C31" s="16" t="s">
        <v>11</v>
      </c>
      <c r="D31" s="21" t="s">
        <v>1</v>
      </c>
      <c r="E31" s="49" t="s">
        <v>32</v>
      </c>
      <c r="F31" s="22" t="s">
        <v>17</v>
      </c>
      <c r="G31" s="40">
        <v>500</v>
      </c>
      <c r="H31" s="41">
        <v>145</v>
      </c>
      <c r="I31" s="41">
        <f t="shared" si="0"/>
        <v>645</v>
      </c>
      <c r="J31" s="42">
        <f t="shared" si="1"/>
        <v>135.44999999999999</v>
      </c>
      <c r="K31" s="41">
        <v>900</v>
      </c>
      <c r="L31" s="13">
        <f t="shared" si="2"/>
        <v>1545</v>
      </c>
      <c r="M31" s="17">
        <f t="shared" si="3"/>
        <v>1680.45</v>
      </c>
    </row>
    <row r="32" spans="1:13" ht="15" thickBot="1" x14ac:dyDescent="0.35">
      <c r="A32" s="50">
        <v>18</v>
      </c>
      <c r="B32" s="51">
        <v>200307</v>
      </c>
      <c r="C32" s="52" t="s">
        <v>12</v>
      </c>
      <c r="D32" s="53" t="s">
        <v>1</v>
      </c>
      <c r="E32" s="54" t="s">
        <v>32</v>
      </c>
      <c r="F32" s="55" t="s">
        <v>17</v>
      </c>
      <c r="G32" s="70">
        <v>600</v>
      </c>
      <c r="H32" s="71">
        <v>145</v>
      </c>
      <c r="I32" s="71">
        <f t="shared" si="0"/>
        <v>745</v>
      </c>
      <c r="J32" s="72">
        <f t="shared" si="1"/>
        <v>156.44999999999999</v>
      </c>
      <c r="K32" s="71">
        <v>900</v>
      </c>
      <c r="L32" s="56">
        <f t="shared" si="2"/>
        <v>1645</v>
      </c>
      <c r="M32" s="57">
        <f t="shared" si="3"/>
        <v>1801.45</v>
      </c>
    </row>
    <row r="34" spans="1:3" x14ac:dyDescent="0.3">
      <c r="A34" t="s">
        <v>45</v>
      </c>
      <c r="B34" t="s">
        <v>33</v>
      </c>
    </row>
    <row r="35" spans="1:3" x14ac:dyDescent="0.3">
      <c r="B35" t="s">
        <v>41</v>
      </c>
    </row>
    <row r="36" spans="1:3" x14ac:dyDescent="0.3">
      <c r="B36" t="s">
        <v>42</v>
      </c>
    </row>
    <row r="37" spans="1:3" x14ac:dyDescent="0.3">
      <c r="B37" t="s">
        <v>43</v>
      </c>
    </row>
    <row r="39" spans="1:3" x14ac:dyDescent="0.3">
      <c r="C39" t="s">
        <v>59</v>
      </c>
    </row>
  </sheetData>
  <phoneticPr fontId="4" type="noConversion"/>
  <pageMargins left="0.7" right="0.7" top="0.78740157499999996" bottom="0.78740157499999996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65AAF-9975-4AF2-AB21-644B8503C26D}">
  <sheetPr>
    <pageSetUpPr fitToPage="1"/>
  </sheetPr>
  <dimension ref="A1:M43"/>
  <sheetViews>
    <sheetView tabSelected="1" view="pageBreakPreview" zoomScaleNormal="100" zoomScaleSheetLayoutView="100" workbookViewId="0">
      <selection activeCell="C41" sqref="C41"/>
    </sheetView>
  </sheetViews>
  <sheetFormatPr defaultRowHeight="14.4" x14ac:dyDescent="0.3"/>
  <cols>
    <col min="1" max="1" width="3.88671875" customWidth="1"/>
    <col min="2" max="2" width="8.44140625" customWidth="1"/>
    <col min="3" max="3" width="72.44140625" customWidth="1"/>
    <col min="4" max="4" width="3.6640625" customWidth="1"/>
    <col min="5" max="5" width="5.5546875" customWidth="1"/>
    <col min="6" max="6" width="5.109375" customWidth="1"/>
    <col min="7" max="7" width="6.44140625" customWidth="1"/>
    <col min="8" max="8" width="6.5546875" customWidth="1"/>
    <col min="9" max="9" width="9.5546875" customWidth="1"/>
    <col min="10" max="10" width="11.5546875" customWidth="1"/>
    <col min="11" max="11" width="8.88671875" customWidth="1"/>
    <col min="12" max="12" width="15.5546875" customWidth="1"/>
    <col min="13" max="13" width="17.109375" customWidth="1"/>
    <col min="14" max="14" width="19.109375" customWidth="1"/>
    <col min="15" max="15" width="8.44140625" customWidth="1"/>
    <col min="16" max="16" width="8.109375" customWidth="1"/>
    <col min="17" max="17" width="6.109375" customWidth="1"/>
    <col min="18" max="18" width="8" customWidth="1"/>
    <col min="19" max="19" width="8.44140625" customWidth="1"/>
    <col min="20" max="20" width="8.5546875" customWidth="1"/>
  </cols>
  <sheetData>
    <row r="1" spans="1:13" ht="18" x14ac:dyDescent="0.35">
      <c r="B1" s="1" t="s">
        <v>48</v>
      </c>
    </row>
    <row r="3" spans="1:13" x14ac:dyDescent="0.3">
      <c r="I3" s="5"/>
      <c r="J3" s="39">
        <v>15</v>
      </c>
    </row>
    <row r="4" spans="1:13" ht="15" thickBot="1" x14ac:dyDescent="0.35">
      <c r="J4" s="5">
        <v>21</v>
      </c>
    </row>
    <row r="5" spans="1:13" x14ac:dyDescent="0.3">
      <c r="A5" s="10" t="s">
        <v>22</v>
      </c>
      <c r="B5" s="11" t="s">
        <v>23</v>
      </c>
      <c r="C5" s="12" t="s">
        <v>24</v>
      </c>
      <c r="D5" s="27" t="s">
        <v>25</v>
      </c>
      <c r="E5" s="31" t="s">
        <v>30</v>
      </c>
      <c r="F5" s="28" t="s">
        <v>16</v>
      </c>
      <c r="G5" s="27" t="s">
        <v>27</v>
      </c>
      <c r="H5" s="29" t="s">
        <v>14</v>
      </c>
      <c r="I5" s="29" t="s">
        <v>26</v>
      </c>
      <c r="J5" s="29" t="s">
        <v>34</v>
      </c>
      <c r="K5" s="29" t="s">
        <v>15</v>
      </c>
      <c r="L5" s="29" t="s">
        <v>35</v>
      </c>
      <c r="M5" s="30" t="s">
        <v>36</v>
      </c>
    </row>
    <row r="6" spans="1:13" x14ac:dyDescent="0.3">
      <c r="A6" s="6">
        <v>1</v>
      </c>
      <c r="B6" s="75" t="s">
        <v>60</v>
      </c>
      <c r="C6" s="8" t="s">
        <v>0</v>
      </c>
      <c r="D6" s="23" t="s">
        <v>1</v>
      </c>
      <c r="E6" s="33" t="s">
        <v>31</v>
      </c>
      <c r="F6" s="24" t="s">
        <v>17</v>
      </c>
      <c r="G6" s="43">
        <v>300</v>
      </c>
      <c r="H6" s="44">
        <v>75</v>
      </c>
      <c r="I6" s="44">
        <f t="shared" ref="I6:I36" si="0">G6+H6</f>
        <v>375</v>
      </c>
      <c r="J6" s="45">
        <f t="shared" ref="J6:J26" si="1">I6*$J$4/100</f>
        <v>78.75</v>
      </c>
      <c r="K6" s="44">
        <v>500</v>
      </c>
      <c r="L6" s="20">
        <f t="shared" ref="L6:L36" si="2">I6+K6</f>
        <v>875</v>
      </c>
      <c r="M6" s="18">
        <f t="shared" ref="M6:M36" si="3">L6+J6</f>
        <v>953.75</v>
      </c>
    </row>
    <row r="7" spans="1:13" x14ac:dyDescent="0.3">
      <c r="A7" s="14">
        <v>2</v>
      </c>
      <c r="B7" s="15">
        <v>100101</v>
      </c>
      <c r="C7" s="16" t="s">
        <v>2</v>
      </c>
      <c r="D7" s="21" t="s">
        <v>1</v>
      </c>
      <c r="E7" s="32" t="s">
        <v>31</v>
      </c>
      <c r="F7" s="35" t="s">
        <v>18</v>
      </c>
      <c r="G7" s="40">
        <v>500</v>
      </c>
      <c r="H7" s="41">
        <v>75</v>
      </c>
      <c r="I7" s="41">
        <f t="shared" si="0"/>
        <v>575</v>
      </c>
      <c r="J7" s="42">
        <f t="shared" si="1"/>
        <v>120.75</v>
      </c>
      <c r="K7" s="41">
        <v>0</v>
      </c>
      <c r="L7" s="19">
        <f t="shared" si="2"/>
        <v>575</v>
      </c>
      <c r="M7" s="17">
        <f t="shared" si="3"/>
        <v>695.75</v>
      </c>
    </row>
    <row r="8" spans="1:13" x14ac:dyDescent="0.3">
      <c r="A8" s="14">
        <v>2</v>
      </c>
      <c r="B8" s="15">
        <v>100101</v>
      </c>
      <c r="C8" s="16" t="s">
        <v>2</v>
      </c>
      <c r="D8" s="25" t="s">
        <v>1</v>
      </c>
      <c r="E8" s="32" t="s">
        <v>31</v>
      </c>
      <c r="F8" s="26" t="s">
        <v>17</v>
      </c>
      <c r="G8" s="46">
        <v>500</v>
      </c>
      <c r="H8" s="41">
        <v>75</v>
      </c>
      <c r="I8" s="41">
        <f t="shared" si="0"/>
        <v>575</v>
      </c>
      <c r="J8" s="42">
        <f t="shared" si="1"/>
        <v>120.75</v>
      </c>
      <c r="K8" s="41">
        <v>500</v>
      </c>
      <c r="L8" s="19">
        <f t="shared" si="2"/>
        <v>1075</v>
      </c>
      <c r="M8" s="17">
        <f t="shared" si="3"/>
        <v>1195.75</v>
      </c>
    </row>
    <row r="9" spans="1:13" x14ac:dyDescent="0.3">
      <c r="A9" s="6">
        <v>3</v>
      </c>
      <c r="B9" s="7">
        <v>170101</v>
      </c>
      <c r="C9" s="8" t="s">
        <v>3</v>
      </c>
      <c r="D9" s="23" t="s">
        <v>1</v>
      </c>
      <c r="E9" s="33" t="s">
        <v>31</v>
      </c>
      <c r="F9" s="36" t="s">
        <v>18</v>
      </c>
      <c r="G9" s="43">
        <v>350</v>
      </c>
      <c r="H9" s="44">
        <v>75</v>
      </c>
      <c r="I9" s="44">
        <f t="shared" si="0"/>
        <v>425</v>
      </c>
      <c r="J9" s="45">
        <f t="shared" si="1"/>
        <v>89.25</v>
      </c>
      <c r="K9" s="44">
        <v>0</v>
      </c>
      <c r="L9" s="20">
        <f t="shared" si="2"/>
        <v>425</v>
      </c>
      <c r="M9" s="18">
        <f t="shared" si="3"/>
        <v>514.25</v>
      </c>
    </row>
    <row r="10" spans="1:13" x14ac:dyDescent="0.3">
      <c r="A10" s="6">
        <v>3</v>
      </c>
      <c r="B10" s="7">
        <v>170101</v>
      </c>
      <c r="C10" s="8" t="s">
        <v>3</v>
      </c>
      <c r="D10" s="23" t="s">
        <v>1</v>
      </c>
      <c r="E10" s="33" t="s">
        <v>31</v>
      </c>
      <c r="F10" s="24" t="s">
        <v>17</v>
      </c>
      <c r="G10" s="43">
        <v>350</v>
      </c>
      <c r="H10" s="44">
        <v>75</v>
      </c>
      <c r="I10" s="44">
        <f t="shared" si="0"/>
        <v>425</v>
      </c>
      <c r="J10" s="45">
        <f t="shared" si="1"/>
        <v>89.25</v>
      </c>
      <c r="K10" s="44">
        <v>500</v>
      </c>
      <c r="L10" s="20">
        <f t="shared" si="2"/>
        <v>925</v>
      </c>
      <c r="M10" s="18">
        <f t="shared" si="3"/>
        <v>1014.25</v>
      </c>
    </row>
    <row r="11" spans="1:13" x14ac:dyDescent="0.3">
      <c r="A11" s="3">
        <v>4</v>
      </c>
      <c r="B11" s="2">
        <v>170102</v>
      </c>
      <c r="C11" s="4" t="s">
        <v>4</v>
      </c>
      <c r="D11" s="25" t="s">
        <v>1</v>
      </c>
      <c r="E11" s="32" t="s">
        <v>31</v>
      </c>
      <c r="F11" s="37" t="s">
        <v>18</v>
      </c>
      <c r="G11" s="46">
        <v>350</v>
      </c>
      <c r="H11" s="41">
        <v>75</v>
      </c>
      <c r="I11" s="41">
        <f t="shared" si="0"/>
        <v>425</v>
      </c>
      <c r="J11" s="42">
        <f t="shared" si="1"/>
        <v>89.25</v>
      </c>
      <c r="K11" s="41">
        <v>0</v>
      </c>
      <c r="L11" s="19">
        <f t="shared" si="2"/>
        <v>425</v>
      </c>
      <c r="M11" s="17">
        <f t="shared" si="3"/>
        <v>514.25</v>
      </c>
    </row>
    <row r="12" spans="1:13" x14ac:dyDescent="0.3">
      <c r="A12" s="3">
        <v>4</v>
      </c>
      <c r="B12" s="2">
        <v>170102</v>
      </c>
      <c r="C12" s="4" t="s">
        <v>4</v>
      </c>
      <c r="D12" s="25" t="s">
        <v>1</v>
      </c>
      <c r="E12" s="32" t="s">
        <v>31</v>
      </c>
      <c r="F12" s="26" t="s">
        <v>17</v>
      </c>
      <c r="G12" s="46">
        <v>350</v>
      </c>
      <c r="H12" s="41">
        <v>75</v>
      </c>
      <c r="I12" s="41">
        <f t="shared" si="0"/>
        <v>425</v>
      </c>
      <c r="J12" s="42">
        <f t="shared" si="1"/>
        <v>89.25</v>
      </c>
      <c r="K12" s="41">
        <v>500</v>
      </c>
      <c r="L12" s="19">
        <f t="shared" si="2"/>
        <v>925</v>
      </c>
      <c r="M12" s="17">
        <f t="shared" si="3"/>
        <v>1014.25</v>
      </c>
    </row>
    <row r="13" spans="1:13" x14ac:dyDescent="0.3">
      <c r="A13" s="6">
        <v>5</v>
      </c>
      <c r="B13" s="7">
        <v>170103</v>
      </c>
      <c r="C13" s="8" t="s">
        <v>19</v>
      </c>
      <c r="D13" s="23" t="s">
        <v>1</v>
      </c>
      <c r="E13" s="33" t="s">
        <v>31</v>
      </c>
      <c r="F13" s="36" t="s">
        <v>18</v>
      </c>
      <c r="G13" s="43">
        <v>350</v>
      </c>
      <c r="H13" s="44">
        <v>75</v>
      </c>
      <c r="I13" s="44">
        <f t="shared" si="0"/>
        <v>425</v>
      </c>
      <c r="J13" s="45">
        <f t="shared" si="1"/>
        <v>89.25</v>
      </c>
      <c r="K13" s="44">
        <v>0</v>
      </c>
      <c r="L13" s="20">
        <f t="shared" si="2"/>
        <v>425</v>
      </c>
      <c r="M13" s="18">
        <f t="shared" si="3"/>
        <v>514.25</v>
      </c>
    </row>
    <row r="14" spans="1:13" x14ac:dyDescent="0.3">
      <c r="A14" s="6">
        <v>5</v>
      </c>
      <c r="B14" s="7">
        <v>170103</v>
      </c>
      <c r="C14" s="8" t="s">
        <v>19</v>
      </c>
      <c r="D14" s="23" t="s">
        <v>1</v>
      </c>
      <c r="E14" s="33" t="s">
        <v>31</v>
      </c>
      <c r="F14" s="24" t="s">
        <v>17</v>
      </c>
      <c r="G14" s="43">
        <v>350</v>
      </c>
      <c r="H14" s="44">
        <v>75</v>
      </c>
      <c r="I14" s="44">
        <f t="shared" si="0"/>
        <v>425</v>
      </c>
      <c r="J14" s="45">
        <f t="shared" si="1"/>
        <v>89.25</v>
      </c>
      <c r="K14" s="44">
        <v>500</v>
      </c>
      <c r="L14" s="20">
        <f t="shared" si="2"/>
        <v>925</v>
      </c>
      <c r="M14" s="18">
        <f t="shared" si="3"/>
        <v>1014.25</v>
      </c>
    </row>
    <row r="15" spans="1:13" x14ac:dyDescent="0.3">
      <c r="A15" s="14">
        <v>6</v>
      </c>
      <c r="B15" s="15">
        <v>170107</v>
      </c>
      <c r="C15" s="16" t="s">
        <v>38</v>
      </c>
      <c r="D15" s="21" t="s">
        <v>1</v>
      </c>
      <c r="E15" s="32" t="s">
        <v>31</v>
      </c>
      <c r="F15" s="35" t="s">
        <v>18</v>
      </c>
      <c r="G15" s="40">
        <v>350</v>
      </c>
      <c r="H15" s="41">
        <v>75</v>
      </c>
      <c r="I15" s="41">
        <f t="shared" si="0"/>
        <v>425</v>
      </c>
      <c r="J15" s="42">
        <f t="shared" si="1"/>
        <v>89.25</v>
      </c>
      <c r="K15" s="41">
        <v>0</v>
      </c>
      <c r="L15" s="13">
        <f t="shared" si="2"/>
        <v>425</v>
      </c>
      <c r="M15" s="17">
        <f t="shared" si="3"/>
        <v>514.25</v>
      </c>
    </row>
    <row r="16" spans="1:13" x14ac:dyDescent="0.3">
      <c r="A16" s="14">
        <v>6</v>
      </c>
      <c r="B16" s="15">
        <v>170107</v>
      </c>
      <c r="C16" s="16" t="s">
        <v>38</v>
      </c>
      <c r="D16" s="21" t="s">
        <v>1</v>
      </c>
      <c r="E16" s="32" t="s">
        <v>31</v>
      </c>
      <c r="F16" s="22" t="s">
        <v>17</v>
      </c>
      <c r="G16" s="40">
        <v>350</v>
      </c>
      <c r="H16" s="41">
        <v>75</v>
      </c>
      <c r="I16" s="41">
        <f t="shared" si="0"/>
        <v>425</v>
      </c>
      <c r="J16" s="42">
        <f t="shared" si="1"/>
        <v>89.25</v>
      </c>
      <c r="K16" s="41">
        <v>500</v>
      </c>
      <c r="L16" s="13">
        <f t="shared" si="2"/>
        <v>925</v>
      </c>
      <c r="M16" s="17">
        <f t="shared" si="3"/>
        <v>1014.25</v>
      </c>
    </row>
    <row r="17" spans="1:13" x14ac:dyDescent="0.3">
      <c r="A17" s="6">
        <v>7</v>
      </c>
      <c r="B17" s="7">
        <v>170504</v>
      </c>
      <c r="C17" s="8" t="s">
        <v>5</v>
      </c>
      <c r="D17" s="23" t="s">
        <v>1</v>
      </c>
      <c r="E17" s="33" t="s">
        <v>31</v>
      </c>
      <c r="F17" s="36" t="s">
        <v>18</v>
      </c>
      <c r="G17" s="43">
        <v>300</v>
      </c>
      <c r="H17" s="44">
        <v>75</v>
      </c>
      <c r="I17" s="44">
        <f t="shared" si="0"/>
        <v>375</v>
      </c>
      <c r="J17" s="45">
        <f t="shared" si="1"/>
        <v>78.75</v>
      </c>
      <c r="K17" s="44">
        <v>0</v>
      </c>
      <c r="L17" s="20">
        <f t="shared" si="2"/>
        <v>375</v>
      </c>
      <c r="M17" s="18">
        <f t="shared" si="3"/>
        <v>453.75</v>
      </c>
    </row>
    <row r="18" spans="1:13" x14ac:dyDescent="0.3">
      <c r="A18" s="6">
        <v>7</v>
      </c>
      <c r="B18" s="7">
        <v>170504</v>
      </c>
      <c r="C18" s="8" t="s">
        <v>5</v>
      </c>
      <c r="D18" s="23" t="s">
        <v>1</v>
      </c>
      <c r="E18" s="33" t="s">
        <v>31</v>
      </c>
      <c r="F18" s="24" t="s">
        <v>17</v>
      </c>
      <c r="G18" s="43">
        <v>300</v>
      </c>
      <c r="H18" s="44">
        <v>75</v>
      </c>
      <c r="I18" s="44">
        <f t="shared" si="0"/>
        <v>375</v>
      </c>
      <c r="J18" s="45">
        <f t="shared" si="1"/>
        <v>78.75</v>
      </c>
      <c r="K18" s="44">
        <v>500</v>
      </c>
      <c r="L18" s="20">
        <f t="shared" si="2"/>
        <v>875</v>
      </c>
      <c r="M18" s="18">
        <f t="shared" si="3"/>
        <v>953.75</v>
      </c>
    </row>
    <row r="19" spans="1:13" x14ac:dyDescent="0.3">
      <c r="A19" s="14">
        <v>8</v>
      </c>
      <c r="B19" s="15">
        <v>170506</v>
      </c>
      <c r="C19" s="16" t="s">
        <v>6</v>
      </c>
      <c r="D19" s="21" t="s">
        <v>1</v>
      </c>
      <c r="E19" s="32" t="s">
        <v>31</v>
      </c>
      <c r="F19" s="35" t="s">
        <v>18</v>
      </c>
      <c r="G19" s="40">
        <v>300</v>
      </c>
      <c r="H19" s="41">
        <v>75</v>
      </c>
      <c r="I19" s="41">
        <f t="shared" si="0"/>
        <v>375</v>
      </c>
      <c r="J19" s="42">
        <f t="shared" si="1"/>
        <v>78.75</v>
      </c>
      <c r="K19" s="41">
        <v>0</v>
      </c>
      <c r="L19" s="19">
        <f t="shared" si="2"/>
        <v>375</v>
      </c>
      <c r="M19" s="17">
        <f t="shared" si="3"/>
        <v>453.75</v>
      </c>
    </row>
    <row r="20" spans="1:13" x14ac:dyDescent="0.3">
      <c r="A20" s="14">
        <v>8</v>
      </c>
      <c r="B20" s="15">
        <v>170506</v>
      </c>
      <c r="C20" s="16" t="s">
        <v>6</v>
      </c>
      <c r="D20" s="21" t="s">
        <v>1</v>
      </c>
      <c r="E20" s="32" t="s">
        <v>31</v>
      </c>
      <c r="F20" s="22" t="s">
        <v>17</v>
      </c>
      <c r="G20" s="40">
        <v>300</v>
      </c>
      <c r="H20" s="41">
        <v>75</v>
      </c>
      <c r="I20" s="41">
        <f t="shared" si="0"/>
        <v>375</v>
      </c>
      <c r="J20" s="42">
        <f t="shared" si="1"/>
        <v>78.75</v>
      </c>
      <c r="K20" s="41">
        <v>500</v>
      </c>
      <c r="L20" s="19">
        <f t="shared" si="2"/>
        <v>875</v>
      </c>
      <c r="M20" s="17">
        <f t="shared" si="3"/>
        <v>953.75</v>
      </c>
    </row>
    <row r="21" spans="1:13" x14ac:dyDescent="0.3">
      <c r="A21" s="6">
        <v>9</v>
      </c>
      <c r="B21" s="7">
        <v>170604</v>
      </c>
      <c r="C21" s="8" t="s">
        <v>20</v>
      </c>
      <c r="D21" s="23" t="s">
        <v>1</v>
      </c>
      <c r="E21" s="38" t="s">
        <v>32</v>
      </c>
      <c r="F21" s="24" t="s">
        <v>17</v>
      </c>
      <c r="G21" s="43">
        <v>600</v>
      </c>
      <c r="H21" s="44">
        <v>75</v>
      </c>
      <c r="I21" s="44">
        <f t="shared" si="0"/>
        <v>675</v>
      </c>
      <c r="J21" s="45">
        <f t="shared" si="1"/>
        <v>141.75</v>
      </c>
      <c r="K21" s="44">
        <v>900</v>
      </c>
      <c r="L21" s="20">
        <f t="shared" si="2"/>
        <v>1575</v>
      </c>
      <c r="M21" s="18">
        <f t="shared" si="3"/>
        <v>1716.75</v>
      </c>
    </row>
    <row r="22" spans="1:13" x14ac:dyDescent="0.3">
      <c r="A22" s="6">
        <v>10</v>
      </c>
      <c r="B22" s="74">
        <v>170904</v>
      </c>
      <c r="C22" s="8" t="s">
        <v>40</v>
      </c>
      <c r="D22" s="23" t="s">
        <v>1</v>
      </c>
      <c r="E22" s="33" t="s">
        <v>31</v>
      </c>
      <c r="F22" s="36" t="s">
        <v>18</v>
      </c>
      <c r="G22" s="43">
        <v>400</v>
      </c>
      <c r="H22" s="44">
        <v>75</v>
      </c>
      <c r="I22" s="44">
        <f>G22+H22</f>
        <v>475</v>
      </c>
      <c r="J22" s="45">
        <f>I22*$J$4/100</f>
        <v>99.75</v>
      </c>
      <c r="K22" s="44">
        <v>0</v>
      </c>
      <c r="L22" s="9">
        <f>I22+K22</f>
        <v>475</v>
      </c>
      <c r="M22" s="18">
        <f>L22+J22</f>
        <v>574.75</v>
      </c>
    </row>
    <row r="23" spans="1:13" x14ac:dyDescent="0.3">
      <c r="A23" s="6">
        <v>10</v>
      </c>
      <c r="B23" s="74">
        <v>170904</v>
      </c>
      <c r="C23" s="8" t="s">
        <v>40</v>
      </c>
      <c r="D23" s="23" t="s">
        <v>1</v>
      </c>
      <c r="E23" s="33" t="s">
        <v>31</v>
      </c>
      <c r="F23" s="24" t="s">
        <v>17</v>
      </c>
      <c r="G23" s="43">
        <v>400</v>
      </c>
      <c r="H23" s="44">
        <v>75</v>
      </c>
      <c r="I23" s="44">
        <f>G23+H23</f>
        <v>475</v>
      </c>
      <c r="J23" s="45">
        <f>I23*$J$4/100</f>
        <v>99.75</v>
      </c>
      <c r="K23" s="44">
        <v>500</v>
      </c>
      <c r="L23" s="9">
        <f>I23+K23</f>
        <v>975</v>
      </c>
      <c r="M23" s="18">
        <f>L23+J23</f>
        <v>1074.75</v>
      </c>
    </row>
    <row r="24" spans="1:13" x14ac:dyDescent="0.3">
      <c r="A24" s="14">
        <v>11</v>
      </c>
      <c r="B24" s="15">
        <v>190801</v>
      </c>
      <c r="C24" s="16" t="s">
        <v>21</v>
      </c>
      <c r="D24" s="21" t="s">
        <v>1</v>
      </c>
      <c r="E24" s="49" t="s">
        <v>32</v>
      </c>
      <c r="F24" s="22" t="s">
        <v>17</v>
      </c>
      <c r="G24" s="40">
        <v>520</v>
      </c>
      <c r="H24" s="41">
        <v>75</v>
      </c>
      <c r="I24" s="41">
        <f t="shared" ref="I24" si="4">G24+H24</f>
        <v>595</v>
      </c>
      <c r="J24" s="42">
        <f t="shared" ref="J24" si="5">I24*$J$4/100</f>
        <v>124.95</v>
      </c>
      <c r="K24" s="41">
        <v>900</v>
      </c>
      <c r="L24" s="19">
        <f t="shared" ref="L24" si="6">I24+K24</f>
        <v>1495</v>
      </c>
      <c r="M24" s="17">
        <f t="shared" ref="M24" si="7">L24+J24</f>
        <v>1619.95</v>
      </c>
    </row>
    <row r="25" spans="1:13" s="73" customFormat="1" x14ac:dyDescent="0.3">
      <c r="A25" s="6">
        <v>12</v>
      </c>
      <c r="B25" s="7">
        <v>190802</v>
      </c>
      <c r="C25" s="8" t="s">
        <v>7</v>
      </c>
      <c r="D25" s="23" t="s">
        <v>1</v>
      </c>
      <c r="E25" s="38" t="s">
        <v>31</v>
      </c>
      <c r="F25" s="24" t="s">
        <v>17</v>
      </c>
      <c r="G25" s="43">
        <v>520</v>
      </c>
      <c r="H25" s="44">
        <v>75</v>
      </c>
      <c r="I25" s="44">
        <f t="shared" si="0"/>
        <v>595</v>
      </c>
      <c r="J25" s="45">
        <f t="shared" si="1"/>
        <v>124.95</v>
      </c>
      <c r="K25" s="44">
        <v>900</v>
      </c>
      <c r="L25" s="20">
        <f t="shared" si="2"/>
        <v>1495</v>
      </c>
      <c r="M25" s="18">
        <f t="shared" si="3"/>
        <v>1619.95</v>
      </c>
    </row>
    <row r="26" spans="1:13" x14ac:dyDescent="0.3">
      <c r="A26" s="14">
        <v>13</v>
      </c>
      <c r="B26" s="15">
        <v>190805</v>
      </c>
      <c r="C26" s="16" t="s">
        <v>8</v>
      </c>
      <c r="D26" s="21" t="s">
        <v>1</v>
      </c>
      <c r="E26" s="49" t="s">
        <v>32</v>
      </c>
      <c r="F26" s="22" t="s">
        <v>17</v>
      </c>
      <c r="G26" s="40">
        <v>520</v>
      </c>
      <c r="H26" s="41">
        <v>75</v>
      </c>
      <c r="I26" s="41">
        <f t="shared" si="0"/>
        <v>595</v>
      </c>
      <c r="J26" s="42">
        <f t="shared" si="1"/>
        <v>124.95</v>
      </c>
      <c r="K26" s="41">
        <v>900</v>
      </c>
      <c r="L26" s="19">
        <f t="shared" si="2"/>
        <v>1495</v>
      </c>
      <c r="M26" s="17">
        <f t="shared" si="3"/>
        <v>1619.95</v>
      </c>
    </row>
    <row r="27" spans="1:13" x14ac:dyDescent="0.3">
      <c r="A27" s="14">
        <v>14</v>
      </c>
      <c r="B27" s="15">
        <v>200203</v>
      </c>
      <c r="C27" s="16" t="s">
        <v>49</v>
      </c>
      <c r="D27" s="21" t="s">
        <v>1</v>
      </c>
      <c r="E27" s="49" t="s">
        <v>32</v>
      </c>
      <c r="F27" s="22" t="s">
        <v>17</v>
      </c>
      <c r="G27" s="40">
        <v>520</v>
      </c>
      <c r="H27" s="41">
        <v>145</v>
      </c>
      <c r="I27" s="41">
        <f t="shared" si="0"/>
        <v>665</v>
      </c>
      <c r="J27" s="47">
        <f>I27*$J$3/100</f>
        <v>99.75</v>
      </c>
      <c r="K27" s="41">
        <v>500</v>
      </c>
      <c r="L27" s="19">
        <f t="shared" si="2"/>
        <v>1165</v>
      </c>
      <c r="M27" s="17">
        <f t="shared" si="3"/>
        <v>1264.75</v>
      </c>
    </row>
    <row r="28" spans="1:13" x14ac:dyDescent="0.3">
      <c r="A28" s="14">
        <v>14</v>
      </c>
      <c r="B28" s="15">
        <v>200203</v>
      </c>
      <c r="C28" s="16" t="s">
        <v>50</v>
      </c>
      <c r="D28" s="21" t="s">
        <v>1</v>
      </c>
      <c r="E28" s="49" t="s">
        <v>32</v>
      </c>
      <c r="F28" s="22" t="s">
        <v>17</v>
      </c>
      <c r="G28" s="40">
        <v>520</v>
      </c>
      <c r="H28" s="41">
        <v>145</v>
      </c>
      <c r="I28" s="41">
        <f t="shared" ref="I28" si="8">G28+H28</f>
        <v>665</v>
      </c>
      <c r="J28" s="47">
        <f>I28*$J$3/100</f>
        <v>99.75</v>
      </c>
      <c r="K28" s="41">
        <v>900</v>
      </c>
      <c r="L28" s="19">
        <f t="shared" si="2"/>
        <v>1565</v>
      </c>
      <c r="M28" s="17">
        <f t="shared" si="3"/>
        <v>1664.75</v>
      </c>
    </row>
    <row r="29" spans="1:13" x14ac:dyDescent="0.3">
      <c r="A29" s="6">
        <v>15</v>
      </c>
      <c r="B29" s="7">
        <v>200301</v>
      </c>
      <c r="C29" s="8" t="s">
        <v>51</v>
      </c>
      <c r="D29" s="23" t="s">
        <v>1</v>
      </c>
      <c r="E29" s="38" t="s">
        <v>32</v>
      </c>
      <c r="F29" s="24" t="s">
        <v>17</v>
      </c>
      <c r="G29" s="43">
        <v>465</v>
      </c>
      <c r="H29" s="44">
        <v>145</v>
      </c>
      <c r="I29" s="44">
        <f t="shared" si="0"/>
        <v>610</v>
      </c>
      <c r="J29" s="48">
        <f t="shared" ref="J29:J36" si="9">I29*$J$3/100</f>
        <v>91.5</v>
      </c>
      <c r="K29" s="44">
        <v>500</v>
      </c>
      <c r="L29" s="20">
        <f t="shared" si="2"/>
        <v>1110</v>
      </c>
      <c r="M29" s="18">
        <f t="shared" si="3"/>
        <v>1201.5</v>
      </c>
    </row>
    <row r="30" spans="1:13" x14ac:dyDescent="0.3">
      <c r="A30" s="6">
        <v>15</v>
      </c>
      <c r="B30" s="7">
        <v>200301</v>
      </c>
      <c r="C30" s="8" t="s">
        <v>52</v>
      </c>
      <c r="D30" s="23" t="s">
        <v>1</v>
      </c>
      <c r="E30" s="38" t="s">
        <v>32</v>
      </c>
      <c r="F30" s="24" t="s">
        <v>17</v>
      </c>
      <c r="G30" s="43">
        <v>465</v>
      </c>
      <c r="H30" s="44">
        <v>145</v>
      </c>
      <c r="I30" s="44">
        <f t="shared" si="0"/>
        <v>610</v>
      </c>
      <c r="J30" s="48">
        <f t="shared" si="9"/>
        <v>91.5</v>
      </c>
      <c r="K30" s="44">
        <v>900</v>
      </c>
      <c r="L30" s="20">
        <f t="shared" si="2"/>
        <v>1510</v>
      </c>
      <c r="M30" s="18">
        <f t="shared" si="3"/>
        <v>1601.5</v>
      </c>
    </row>
    <row r="31" spans="1:13" x14ac:dyDescent="0.3">
      <c r="A31" s="14">
        <v>16</v>
      </c>
      <c r="B31" s="15">
        <v>200302</v>
      </c>
      <c r="C31" s="16" t="s">
        <v>53</v>
      </c>
      <c r="D31" s="21" t="s">
        <v>1</v>
      </c>
      <c r="E31" s="49" t="s">
        <v>32</v>
      </c>
      <c r="F31" s="22" t="s">
        <v>17</v>
      </c>
      <c r="G31" s="40">
        <v>430</v>
      </c>
      <c r="H31" s="41">
        <v>145</v>
      </c>
      <c r="I31" s="41">
        <f t="shared" si="0"/>
        <v>575</v>
      </c>
      <c r="J31" s="47">
        <f t="shared" si="9"/>
        <v>86.25</v>
      </c>
      <c r="K31" s="41">
        <v>500</v>
      </c>
      <c r="L31" s="19">
        <f t="shared" si="2"/>
        <v>1075</v>
      </c>
      <c r="M31" s="17">
        <f t="shared" si="3"/>
        <v>1161.25</v>
      </c>
    </row>
    <row r="32" spans="1:13" x14ac:dyDescent="0.3">
      <c r="A32" s="14">
        <v>16</v>
      </c>
      <c r="B32" s="15">
        <v>200302</v>
      </c>
      <c r="C32" s="16" t="s">
        <v>54</v>
      </c>
      <c r="D32" s="21" t="s">
        <v>1</v>
      </c>
      <c r="E32" s="49" t="s">
        <v>32</v>
      </c>
      <c r="F32" s="22" t="s">
        <v>17</v>
      </c>
      <c r="G32" s="40">
        <v>500</v>
      </c>
      <c r="H32" s="41">
        <v>145</v>
      </c>
      <c r="I32" s="41">
        <f t="shared" ref="I32" si="10">G32+H32</f>
        <v>645</v>
      </c>
      <c r="J32" s="47">
        <f t="shared" si="9"/>
        <v>96.75</v>
      </c>
      <c r="K32" s="41">
        <v>900</v>
      </c>
      <c r="L32" s="19">
        <f t="shared" si="2"/>
        <v>1545</v>
      </c>
      <c r="M32" s="17">
        <f t="shared" si="3"/>
        <v>1641.75</v>
      </c>
    </row>
    <row r="33" spans="1:13" x14ac:dyDescent="0.3">
      <c r="A33" s="6">
        <v>17</v>
      </c>
      <c r="B33" s="7">
        <v>200303</v>
      </c>
      <c r="C33" s="8" t="s">
        <v>55</v>
      </c>
      <c r="D33" s="23" t="s">
        <v>1</v>
      </c>
      <c r="E33" s="38" t="s">
        <v>32</v>
      </c>
      <c r="F33" s="24" t="s">
        <v>17</v>
      </c>
      <c r="G33" s="43">
        <v>500</v>
      </c>
      <c r="H33" s="44">
        <v>145</v>
      </c>
      <c r="I33" s="44">
        <f t="shared" si="0"/>
        <v>645</v>
      </c>
      <c r="J33" s="48">
        <f t="shared" si="9"/>
        <v>96.75</v>
      </c>
      <c r="K33" s="44">
        <v>500</v>
      </c>
      <c r="L33" s="20">
        <f t="shared" si="2"/>
        <v>1145</v>
      </c>
      <c r="M33" s="18">
        <f t="shared" si="3"/>
        <v>1241.75</v>
      </c>
    </row>
    <row r="34" spans="1:13" x14ac:dyDescent="0.3">
      <c r="A34" s="6">
        <v>17</v>
      </c>
      <c r="B34" s="7">
        <v>200303</v>
      </c>
      <c r="C34" s="8" t="s">
        <v>56</v>
      </c>
      <c r="D34" s="23" t="s">
        <v>1</v>
      </c>
      <c r="E34" s="38" t="s">
        <v>32</v>
      </c>
      <c r="F34" s="24" t="s">
        <v>17</v>
      </c>
      <c r="G34" s="43">
        <v>500</v>
      </c>
      <c r="H34" s="44">
        <v>145</v>
      </c>
      <c r="I34" s="44">
        <f t="shared" ref="I34:I35" si="11">G34+H34</f>
        <v>645</v>
      </c>
      <c r="J34" s="48">
        <f t="shared" si="9"/>
        <v>96.75</v>
      </c>
      <c r="K34" s="44">
        <v>900</v>
      </c>
      <c r="L34" s="20">
        <f t="shared" si="2"/>
        <v>1545</v>
      </c>
      <c r="M34" s="18">
        <f t="shared" si="3"/>
        <v>1641.75</v>
      </c>
    </row>
    <row r="35" spans="1:13" x14ac:dyDescent="0.3">
      <c r="A35" s="14">
        <v>18</v>
      </c>
      <c r="B35" s="15">
        <v>200307</v>
      </c>
      <c r="C35" s="16" t="s">
        <v>57</v>
      </c>
      <c r="D35" s="21" t="s">
        <v>1</v>
      </c>
      <c r="E35" s="69" t="s">
        <v>32</v>
      </c>
      <c r="F35" s="22" t="s">
        <v>17</v>
      </c>
      <c r="G35" s="40">
        <v>600</v>
      </c>
      <c r="H35" s="41">
        <v>145</v>
      </c>
      <c r="I35" s="41">
        <f t="shared" si="11"/>
        <v>745</v>
      </c>
      <c r="J35" s="47">
        <f t="shared" si="9"/>
        <v>111.75</v>
      </c>
      <c r="K35" s="41">
        <v>500</v>
      </c>
      <c r="L35" s="19">
        <f t="shared" si="2"/>
        <v>1245</v>
      </c>
      <c r="M35" s="17">
        <f t="shared" si="3"/>
        <v>1356.75</v>
      </c>
    </row>
    <row r="36" spans="1:13" ht="15" thickBot="1" x14ac:dyDescent="0.35">
      <c r="A36" s="58">
        <v>18</v>
      </c>
      <c r="B36" s="59">
        <v>200307</v>
      </c>
      <c r="C36" s="60" t="s">
        <v>58</v>
      </c>
      <c r="D36" s="61" t="s">
        <v>1</v>
      </c>
      <c r="E36" s="62" t="s">
        <v>32</v>
      </c>
      <c r="F36" s="63" t="s">
        <v>17</v>
      </c>
      <c r="G36" s="64">
        <v>600</v>
      </c>
      <c r="H36" s="65">
        <v>145</v>
      </c>
      <c r="I36" s="65">
        <f t="shared" si="0"/>
        <v>745</v>
      </c>
      <c r="J36" s="66">
        <f t="shared" si="9"/>
        <v>111.75</v>
      </c>
      <c r="K36" s="65">
        <v>900</v>
      </c>
      <c r="L36" s="67">
        <f t="shared" si="2"/>
        <v>1645</v>
      </c>
      <c r="M36" s="68">
        <f t="shared" si="3"/>
        <v>1756.75</v>
      </c>
    </row>
    <row r="38" spans="1:13" x14ac:dyDescent="0.3">
      <c r="A38" t="s">
        <v>29</v>
      </c>
      <c r="B38" t="s">
        <v>33</v>
      </c>
    </row>
    <row r="39" spans="1:13" x14ac:dyDescent="0.3">
      <c r="B39" t="s">
        <v>41</v>
      </c>
    </row>
    <row r="40" spans="1:13" x14ac:dyDescent="0.3">
      <c r="B40" t="s">
        <v>42</v>
      </c>
    </row>
    <row r="43" spans="1:13" x14ac:dyDescent="0.3">
      <c r="C43" t="s">
        <v>59</v>
      </c>
    </row>
  </sheetData>
  <pageMargins left="0.7" right="0.7" top="0.78740157499999996" bottom="0.78740157499999996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ceny skládka cizí 2022</vt:lpstr>
      <vt:lpstr>ceny skládka obce 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Prejda</dc:creator>
  <cp:lastModifiedBy>Jan</cp:lastModifiedBy>
  <cp:lastPrinted>2021-09-30T19:49:12Z</cp:lastPrinted>
  <dcterms:created xsi:type="dcterms:W3CDTF">2016-10-22T07:06:34Z</dcterms:created>
  <dcterms:modified xsi:type="dcterms:W3CDTF">2022-03-17T09:32:53Z</dcterms:modified>
</cp:coreProperties>
</file>